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"/>
</calcChain>
</file>

<file path=xl/sharedStrings.xml><?xml version="1.0" encoding="utf-8"?>
<sst xmlns="http://schemas.openxmlformats.org/spreadsheetml/2006/main" count="138" uniqueCount="87">
  <si>
    <t>SQUEEGEE GROUP - 28 IN SCRUBHEAD</t>
  </si>
  <si>
    <t>NUT, 1/4-20 HEX NYLOCK</t>
  </si>
  <si>
    <t>NUT, 3/8-16 HEX</t>
  </si>
  <si>
    <t>NUT, 3/8-16 HEX NYLOCK</t>
  </si>
  <si>
    <t>NUT, 3/8-16 HEX COUPLING SS</t>
  </si>
  <si>
    <t>NUT, 5/16-18 CAPTIVE "J" PLTD</t>
  </si>
  <si>
    <t>PLATE, SQG RETAINER TOP</t>
  </si>
  <si>
    <t>PLATE, SQUEEGEE FILLER</t>
  </si>
  <si>
    <t>PLATE, SQG BLADE RETAINER</t>
  </si>
  <si>
    <t>PIN, CLEVIS 5/16 X 1.625 LG</t>
  </si>
  <si>
    <t>RIVET, 5/32 OF X 1/8 GRIP</t>
  </si>
  <si>
    <t>SCR, 1/4-20 X 1.75 HHCS PLTD</t>
  </si>
  <si>
    <t>SCR, 1/4-20 X 1.5 ELEVATOR</t>
  </si>
  <si>
    <t>SCR, 3/8-16 X 1.25 HHCS GR5PLT</t>
  </si>
  <si>
    <t>SCR, 3/8-16 X 2.0 HHCS GR5 PLT</t>
  </si>
  <si>
    <t>SCR, 3/8-16X3.5 CARRIAGE PLTD</t>
  </si>
  <si>
    <t>SCR, 3/8-16 X 2.5 TAP</t>
  </si>
  <si>
    <t>SCR, 5/16-18X1 THUMB SS TYPE P</t>
  </si>
  <si>
    <t>SPRING, COMP.60D X2.0L X.045W</t>
  </si>
  <si>
    <t>19A</t>
  </si>
  <si>
    <t>SAGE BLADE, REAR LINATEX 44"</t>
  </si>
  <si>
    <t>19B</t>
  </si>
  <si>
    <t>-</t>
  </si>
  <si>
    <t>SAGE BLADE, REAR (TILE) 44"</t>
  </si>
  <si>
    <t>19C</t>
  </si>
  <si>
    <t>SAGE BLADE, REAR (BUTTONS) 44"</t>
  </si>
  <si>
    <t>TUBE, 1.5 OD X 2.5 VAC INTAKE</t>
  </si>
  <si>
    <t>COTTER, 5/16" RING</t>
  </si>
  <si>
    <t>LATCH, SQUEEGEE STRAP</t>
  </si>
  <si>
    <t>STRIKER, SQUEEGEE STRAP REAR</t>
  </si>
  <si>
    <t>KNOB, 3/8-16 4 PRONG</t>
  </si>
  <si>
    <t>25A</t>
  </si>
  <si>
    <t>SQUEEGEE, FRONT BLADE LINATEX</t>
  </si>
  <si>
    <t>25B</t>
  </si>
  <si>
    <r>
      <t>SQUEEGEE, FRONT BLADE</t>
    </r>
    <r>
      <rPr>
        <u/>
        <sz val="9"/>
        <color rgb="FF000000"/>
        <rFont val="Times New Roman"/>
        <family val="1"/>
      </rPr>
      <t xml:space="preserve"> (TILE)</t>
    </r>
  </si>
  <si>
    <t>25C</t>
  </si>
  <si>
    <r>
      <t>SQUEEGEE, FRONT BLADE</t>
    </r>
    <r>
      <rPr>
        <u/>
        <sz val="9"/>
        <color rgb="FF000000"/>
        <rFont val="Times New Roman"/>
        <family val="1"/>
      </rPr>
      <t xml:space="preserve"> (BUTTON)</t>
    </r>
  </si>
  <si>
    <t>WASHER, 3/8 ID X 3/4 OD NYLON</t>
  </si>
  <si>
    <t>WHEEL, BUMPER</t>
  </si>
  <si>
    <t>WHEEL, 2 OD X.31IDX.875W, GRY</t>
  </si>
  <si>
    <t>BAND, SQUEEGEE FRONT</t>
  </si>
  <si>
    <t>BAND, SQUEEGEE REAR</t>
  </si>
  <si>
    <r>
      <t>BAND, SQUEEGEE REAR</t>
    </r>
    <r>
      <rPr>
        <u/>
        <sz val="9"/>
        <color rgb="FF000000"/>
        <rFont val="Times New Roman"/>
        <family val="1"/>
      </rPr>
      <t xml:space="preserve"> (S)</t>
    </r>
  </si>
  <si>
    <t>BRKT, WHEEL MOUNT</t>
  </si>
  <si>
    <t>REF</t>
  </si>
  <si>
    <t>PART NO</t>
  </si>
  <si>
    <t xml:space="preserve">QTY </t>
  </si>
  <si>
    <t>DESCRIPTION</t>
  </si>
  <si>
    <t>E85358</t>
  </si>
  <si>
    <t>E87643</t>
  </si>
  <si>
    <t>E87636</t>
  </si>
  <si>
    <t>57269</t>
  </si>
  <si>
    <t>E87234</t>
  </si>
  <si>
    <t>E87525</t>
  </si>
  <si>
    <t>62812</t>
  </si>
  <si>
    <t>E87524</t>
  </si>
  <si>
    <t>E87531</t>
  </si>
  <si>
    <t>E87675</t>
  </si>
  <si>
    <t>E87233</t>
  </si>
  <si>
    <t>E87463</t>
  </si>
  <si>
    <t>E87685</t>
  </si>
  <si>
    <t>E87644</t>
  </si>
  <si>
    <t>E87462</t>
  </si>
  <si>
    <t>E87390</t>
  </si>
  <si>
    <t>E87465</t>
  </si>
  <si>
    <t>E87646</t>
  </si>
  <si>
    <t>E87647</t>
  </si>
  <si>
    <t>E87713</t>
  </si>
  <si>
    <t>73901</t>
  </si>
  <si>
    <t>E87450</t>
  </si>
  <si>
    <t>E87598</t>
  </si>
  <si>
    <t>E87648</t>
  </si>
  <si>
    <t>E87649</t>
  </si>
  <si>
    <t>E87650</t>
  </si>
  <si>
    <t>E87651</t>
  </si>
  <si>
    <t>E87676</t>
  </si>
  <si>
    <t>82640</t>
  </si>
  <si>
    <t>E87445</t>
  </si>
  <si>
    <t>E87652</t>
  </si>
  <si>
    <t>E87653</t>
  </si>
  <si>
    <t>E87654</t>
  </si>
  <si>
    <t>E87655</t>
  </si>
  <si>
    <t>E87656</t>
  </si>
  <si>
    <t>E87660</t>
  </si>
  <si>
    <t>SQUEEGEE, FRONT BLADE (TILE)</t>
  </si>
  <si>
    <t>SQUEEGEE, FRONT BLADE (BUTTON)</t>
  </si>
  <si>
    <t>BAND, SQUEEGEE REAR (S)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</si>
</sst>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9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4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indent="1"/>
    </xf>
    <xf numFmtId="1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0"/>
  <sheetViews>
    <sheetView workbookViewId="0">
      <selection activeCell="B1" sqref="B1:H38"/>
    </sheetView>
  </sheetViews>
  <sheetFormatPr defaultRowHeight="15"/>
  <cols>
    <col min="2" max="2" width="9" style="4" customWidth="1"/>
    <col min="3" max="3" width="13.85546875" style="4" customWidth="1"/>
    <col min="4" max="4" width="8.140625" style="4" customWidth="1"/>
    <col min="5" max="5" width="31.85546875" customWidth="1"/>
    <col min="6" max="6" width="5.42578125" bestFit="1" customWidth="1"/>
    <col min="7" max="7" width="23" customWidth="1"/>
    <col min="8" max="8" width="32.5703125" customWidth="1"/>
  </cols>
  <sheetData>
    <row r="1" spans="2:8">
      <c r="E1" s="2" t="s">
        <v>0</v>
      </c>
      <c r="G1" s="1"/>
    </row>
    <row r="2" spans="2:8">
      <c r="B2" s="4" t="s">
        <v>44</v>
      </c>
      <c r="C2" s="4" t="s">
        <v>45</v>
      </c>
      <c r="D2" s="3" t="s">
        <v>46</v>
      </c>
      <c r="E2" t="s">
        <v>47</v>
      </c>
      <c r="F2" s="1"/>
    </row>
    <row r="3" spans="2:8">
      <c r="B3" s="5">
        <v>1</v>
      </c>
      <c r="C3" s="5">
        <v>57047</v>
      </c>
      <c r="D3" s="5">
        <v>4</v>
      </c>
      <c r="E3" s="1" t="s">
        <v>1</v>
      </c>
      <c r="G3" s="6" t="str">
        <f>LEFT(IFERROR(VLOOKUP(TRIM(C3),[1]!Table_Query_from_BetcoViews[[AlternateID]:[MainSKU]],4,FALSE),C3),6)</f>
        <v>E85358</v>
      </c>
      <c r="H3" s="6" t="str">
        <f>IFERROR(VLOOKUP(TRIM(C3),[1]!Table_Query_from_BetcoViews[[AlternateID]:[ItemDescr2]],5,FALSE),E3)</f>
        <v>1/4"- 20 Nyloc Nut</v>
      </c>
    </row>
    <row r="4" spans="2:8">
      <c r="B4" s="5">
        <v>2</v>
      </c>
      <c r="C4" s="5">
        <v>57111</v>
      </c>
      <c r="D4" s="5">
        <v>2</v>
      </c>
      <c r="E4" s="1" t="s">
        <v>2</v>
      </c>
      <c r="G4" s="6" t="str">
        <f>LEFT(IFERROR(VLOOKUP(TRIM(C4),[1]!Table_Query_from_BetcoViews[[AlternateID]:[MainSKU]],4,FALSE),C4),6)</f>
        <v>E87643</v>
      </c>
      <c r="H4" s="6" t="str">
        <f>IFERROR(VLOOKUP(TRIM(C4),[1]!Table_Query_from_BetcoViews[[AlternateID]:[ItemDescr2]],5,FALSE),E4)</f>
        <v>Nut, 3/8 - 16 Hex</v>
      </c>
    </row>
    <row r="5" spans="2:8">
      <c r="B5" s="5">
        <v>3</v>
      </c>
      <c r="C5" s="5">
        <v>57119</v>
      </c>
      <c r="D5" s="5">
        <v>6</v>
      </c>
      <c r="E5" s="1" t="s">
        <v>3</v>
      </c>
      <c r="G5" s="6" t="str">
        <f>LEFT(IFERROR(VLOOKUP(TRIM(C5),[1]!Table_Query_from_BetcoViews[[AlternateID]:[MainSKU]],4,FALSE),C5),6)</f>
        <v>E87636</v>
      </c>
      <c r="H5" s="6" t="str">
        <f>IFERROR(VLOOKUP(TRIM(C5),[1]!Table_Query_from_BetcoViews[[AlternateID]:[ItemDescr2]],5,FALSE),E5)</f>
        <v>Nut, 3/8 - 16 Hex Nylock</v>
      </c>
    </row>
    <row r="6" spans="2:8">
      <c r="B6" s="5">
        <v>4</v>
      </c>
      <c r="C6" s="5">
        <v>57269</v>
      </c>
      <c r="D6" s="5">
        <v>2</v>
      </c>
      <c r="E6" s="1" t="s">
        <v>4</v>
      </c>
      <c r="G6" s="6" t="str">
        <f>LEFT(IFERROR(VLOOKUP(TRIM(C6),[1]!Table_Query_from_BetcoViews[[AlternateID]:[MainSKU]],4,FALSE),C6),6)</f>
        <v>57269</v>
      </c>
      <c r="H6" s="6" t="str">
        <f>IFERROR(VLOOKUP(TRIM(C6),[1]!Table_Query_from_BetcoViews[[AlternateID]:[ItemDescr2]],5,FALSE),E6)</f>
        <v>NUT, 3/8-16 HEX COUPLING SS</v>
      </c>
    </row>
    <row r="7" spans="2:8">
      <c r="B7" s="5">
        <v>5</v>
      </c>
      <c r="C7" s="5">
        <v>57270</v>
      </c>
      <c r="D7" s="5">
        <v>3</v>
      </c>
      <c r="E7" s="1" t="s">
        <v>5</v>
      </c>
      <c r="G7" s="6" t="str">
        <f>LEFT(IFERROR(VLOOKUP(TRIM(C7),[1]!Table_Query_from_BetcoViews[[AlternateID]:[MainSKU]],4,FALSE),C7),6)</f>
        <v>E87234</v>
      </c>
      <c r="H7" s="6" t="str">
        <f>IFERROR(VLOOKUP(TRIM(C7),[1]!Table_Query_from_BetcoViews[[AlternateID]:[ItemDescr2]],5,FALSE),E7)</f>
        <v>J nut</v>
      </c>
    </row>
    <row r="8" spans="2:8">
      <c r="B8" s="5">
        <v>6</v>
      </c>
      <c r="C8" s="5">
        <v>62811</v>
      </c>
      <c r="D8" s="5">
        <v>1</v>
      </c>
      <c r="E8" s="1" t="s">
        <v>6</v>
      </c>
      <c r="G8" s="6" t="str">
        <f>LEFT(IFERROR(VLOOKUP(TRIM(C8),[1]!Table_Query_from_BetcoViews[[AlternateID]:[MainSKU]],4,FALSE),C8),6)</f>
        <v>E87525</v>
      </c>
      <c r="H8" s="6" t="str">
        <f>IFERROR(VLOOKUP(TRIM(C8),[1]!Table_Query_from_BetcoViews[[AlternateID]:[ItemDescr2]],5,FALSE),E8)</f>
        <v>Retainer top plate WM28</v>
      </c>
    </row>
    <row r="9" spans="2:8">
      <c r="B9" s="5">
        <v>7</v>
      </c>
      <c r="C9" s="5">
        <v>62812</v>
      </c>
      <c r="D9" s="5">
        <v>8</v>
      </c>
      <c r="E9" s="1" t="s">
        <v>7</v>
      </c>
      <c r="G9" s="6" t="str">
        <f>LEFT(IFERROR(VLOOKUP(TRIM(C9),[1]!Table_Query_from_BetcoViews[[AlternateID]:[MainSKU]],4,FALSE),C9),6)</f>
        <v>62812</v>
      </c>
      <c r="H9" s="6" t="str">
        <f>IFERROR(VLOOKUP(TRIM(C9),[1]!Table_Query_from_BetcoViews[[AlternateID]:[ItemDescr2]],5,FALSE),E9)</f>
        <v>PLATE, SQUEEGEE FILLER</v>
      </c>
    </row>
    <row r="10" spans="2:8">
      <c r="B10" s="5">
        <v>8</v>
      </c>
      <c r="C10" s="5">
        <v>62813</v>
      </c>
      <c r="D10" s="5">
        <v>7</v>
      </c>
      <c r="E10" s="1" t="s">
        <v>8</v>
      </c>
      <c r="G10" s="6" t="str">
        <f>LEFT(IFERROR(VLOOKUP(TRIM(C10),[1]!Table_Query_from_BetcoViews[[AlternateID]:[MainSKU]],4,FALSE),C10),6)</f>
        <v>E87524</v>
      </c>
      <c r="H10" s="6" t="str">
        <f>IFERROR(VLOOKUP(TRIM(C10),[1]!Table_Query_from_BetcoViews[[AlternateID]:[ItemDescr2]],5,FALSE),E10)</f>
        <v>Blade Retainer Plate Watch 28</v>
      </c>
    </row>
    <row r="11" spans="2:8">
      <c r="B11" s="5">
        <v>9</v>
      </c>
      <c r="C11" s="5">
        <v>66276</v>
      </c>
      <c r="D11" s="5">
        <v>2</v>
      </c>
      <c r="E11" s="1" t="s">
        <v>9</v>
      </c>
      <c r="G11" s="6" t="str">
        <f>LEFT(IFERROR(VLOOKUP(TRIM(C11),[1]!Table_Query_from_BetcoViews[[AlternateID]:[MainSKU]],4,FALSE),C11),6)</f>
        <v>E87531</v>
      </c>
      <c r="H11" s="6" t="str">
        <f>IFERROR(VLOOKUP(TRIM(C11),[1]!Table_Query_from_BetcoViews[[AlternateID]:[ItemDescr2]],5,FALSE),E11)</f>
        <v>Pin Clevis 5/16 x 1.625 LG</v>
      </c>
    </row>
    <row r="12" spans="2:8">
      <c r="B12" s="5">
        <v>10</v>
      </c>
      <c r="C12" s="5">
        <v>67380</v>
      </c>
      <c r="D12" s="5">
        <v>4</v>
      </c>
      <c r="E12" s="1" t="s">
        <v>10</v>
      </c>
      <c r="G12" s="6" t="str">
        <f>LEFT(IFERROR(VLOOKUP(TRIM(C12),[1]!Table_Query_from_BetcoViews[[AlternateID]:[MainSKU]],4,FALSE),C12),6)</f>
        <v>E87675</v>
      </c>
      <c r="H12" s="6" t="str">
        <f>IFERROR(VLOOKUP(TRIM(C12),[1]!Table_Query_from_BetcoViews[[AlternateID]:[ItemDescr2]],5,FALSE),E12)</f>
        <v>Rivet</v>
      </c>
    </row>
    <row r="13" spans="2:8">
      <c r="B13" s="5">
        <v>11</v>
      </c>
      <c r="C13" s="5">
        <v>70105</v>
      </c>
      <c r="D13" s="5">
        <v>2</v>
      </c>
      <c r="E13" s="1" t="s">
        <v>11</v>
      </c>
      <c r="G13" s="6" t="str">
        <f>LEFT(IFERROR(VLOOKUP(TRIM(C13),[1]!Table_Query_from_BetcoViews[[AlternateID]:[MainSKU]],4,FALSE),C13),6)</f>
        <v>E87233</v>
      </c>
      <c r="H13" s="6" t="str">
        <f>IFERROR(VLOOKUP(TRIM(C13),[1]!Table_Query_from_BetcoViews[[AlternateID]:[ItemDescr2]],5,FALSE),E13)</f>
        <v>Screw 1/4-20 x 1.75 HHCS</v>
      </c>
    </row>
    <row r="14" spans="2:8">
      <c r="B14" s="5">
        <v>12</v>
      </c>
      <c r="C14" s="5">
        <v>70291</v>
      </c>
      <c r="D14" s="5">
        <v>2</v>
      </c>
      <c r="E14" s="1" t="s">
        <v>12</v>
      </c>
      <c r="G14" s="6" t="str">
        <f>LEFT(IFERROR(VLOOKUP(TRIM(C14),[1]!Table_Query_from_BetcoViews[[AlternateID]:[MainSKU]],4,FALSE),C14),6)</f>
        <v>E87463</v>
      </c>
      <c r="H14" s="6" t="str">
        <f>IFERROR(VLOOKUP(TRIM(C14),[1]!Table_Query_from_BetcoViews[[AlternateID]:[ItemDescr2]],5,FALSE),E14)</f>
        <v>Screw, elevator           WS28/32</v>
      </c>
    </row>
    <row r="15" spans="2:8">
      <c r="B15" s="5">
        <v>13</v>
      </c>
      <c r="C15" s="5">
        <v>70377</v>
      </c>
      <c r="D15" s="5">
        <v>2</v>
      </c>
      <c r="E15" s="1" t="s">
        <v>13</v>
      </c>
      <c r="G15" s="6" t="str">
        <f>LEFT(IFERROR(VLOOKUP(TRIM(C15),[1]!Table_Query_from_BetcoViews[[AlternateID]:[MainSKU]],4,FALSE),C15),6)</f>
        <v>E87685</v>
      </c>
      <c r="H15" s="6" t="str">
        <f>IFERROR(VLOOKUP(TRIM(C15),[1]!Table_Query_from_BetcoViews[[AlternateID]:[ItemDescr2]],5,FALSE),E15)</f>
        <v>Screw 3/8-16 X 1.25 HHMS SS</v>
      </c>
    </row>
    <row r="16" spans="2:8">
      <c r="B16" s="5">
        <v>14</v>
      </c>
      <c r="C16" s="5">
        <v>70385</v>
      </c>
      <c r="D16" s="5">
        <v>2</v>
      </c>
      <c r="E16" s="1" t="s">
        <v>14</v>
      </c>
      <c r="G16" s="6" t="str">
        <f>LEFT(IFERROR(VLOOKUP(TRIM(C16),[1]!Table_Query_from_BetcoViews[[AlternateID]:[MainSKU]],4,FALSE),C16),6)</f>
        <v>E87644</v>
      </c>
      <c r="H16" s="6" t="str">
        <f>IFERROR(VLOOKUP(TRIM(C16),[1]!Table_Query_from_BetcoViews[[AlternateID]:[ItemDescr2]],5,FALSE),E16)</f>
        <v>Screw 3/8-16 x 2.00 HHCS GR5</v>
      </c>
    </row>
    <row r="17" spans="2:8">
      <c r="B17" s="5">
        <v>15</v>
      </c>
      <c r="C17" s="5">
        <v>70678</v>
      </c>
      <c r="D17" s="5">
        <v>2</v>
      </c>
      <c r="E17" s="1" t="s">
        <v>15</v>
      </c>
      <c r="G17" s="6" t="str">
        <f>LEFT(IFERROR(VLOOKUP(TRIM(C17),[1]!Table_Query_from_BetcoViews[[AlternateID]:[MainSKU]],4,FALSE),C17),6)</f>
        <v>E87462</v>
      </c>
      <c r="H17" s="6" t="str">
        <f>IFERROR(VLOOKUP(TRIM(C17),[1]!Table_Query_from_BetcoViews[[AlternateID]:[ItemDescr2]],5,FALSE),E17)</f>
        <v>Screw, squeegee carriage  WS28</v>
      </c>
    </row>
    <row r="18" spans="2:8">
      <c r="B18" s="5">
        <v>16</v>
      </c>
      <c r="C18" s="5">
        <v>70679</v>
      </c>
      <c r="D18" s="5">
        <v>2</v>
      </c>
      <c r="E18" s="1" t="s">
        <v>16</v>
      </c>
      <c r="G18" s="6" t="str">
        <f>LEFT(IFERROR(VLOOKUP(TRIM(C18),[1]!Table_Query_from_BetcoViews[[AlternateID]:[MainSKU]],4,FALSE),C18),6)</f>
        <v>E87390</v>
      </c>
      <c r="H18" s="6" t="str">
        <f>IFERROR(VLOOKUP(TRIM(C18),[1]!Table_Query_from_BetcoViews[[AlternateID]:[ItemDescr2]],5,FALSE),E18)</f>
        <v>Screw 3/8-16 x 2.5</v>
      </c>
    </row>
    <row r="19" spans="2:8">
      <c r="B19" s="5">
        <v>17</v>
      </c>
      <c r="C19" s="5">
        <v>70680</v>
      </c>
      <c r="D19" s="5">
        <v>3</v>
      </c>
      <c r="E19" s="1" t="s">
        <v>17</v>
      </c>
      <c r="G19" s="6" t="str">
        <f>LEFT(IFERROR(VLOOKUP(TRIM(C19),[1]!Table_Query_from_BetcoViews[[AlternateID]:[MainSKU]],4,FALSE),C19),6)</f>
        <v>E87465</v>
      </c>
      <c r="H19" s="6" t="str">
        <f>IFERROR(VLOOKUP(TRIM(C19),[1]!Table_Query_from_BetcoViews[[AlternateID]:[ItemDescr2]],5,FALSE),E19)</f>
        <v>Thumb screw           WS28/32</v>
      </c>
    </row>
    <row r="20" spans="2:8">
      <c r="B20" s="5">
        <v>18</v>
      </c>
      <c r="C20" s="5">
        <v>73576</v>
      </c>
      <c r="D20" s="5">
        <v>2</v>
      </c>
      <c r="E20" s="1" t="s">
        <v>18</v>
      </c>
      <c r="G20" s="6" t="str">
        <f>LEFT(IFERROR(VLOOKUP(TRIM(C20),[1]!Table_Query_from_BetcoViews[[AlternateID]:[MainSKU]],4,FALSE),C20),6)</f>
        <v>E87646</v>
      </c>
      <c r="H20" s="6" t="str">
        <f>IFERROR(VLOOKUP(TRIM(C20),[1]!Table_Query_from_BetcoViews[[AlternateID]:[ItemDescr2]],5,FALSE),E20)</f>
        <v>Spring Comp. 60 D x 2.0 L x 0.45 W</v>
      </c>
    </row>
    <row r="21" spans="2:8">
      <c r="B21" s="3" t="s">
        <v>19</v>
      </c>
      <c r="C21" s="5">
        <v>73900</v>
      </c>
      <c r="D21" s="5">
        <v>1</v>
      </c>
      <c r="E21" s="1" t="s">
        <v>20</v>
      </c>
      <c r="G21" s="6" t="str">
        <f>LEFT(IFERROR(VLOOKUP(TRIM(C21),[1]!Table_Query_from_BetcoViews[[AlternateID]:[MainSKU]],4,FALSE),C21),6)</f>
        <v>E87647</v>
      </c>
      <c r="H21" s="6" t="str">
        <f>IFERROR(VLOOKUP(TRIM(C21),[1]!Table_Query_from_BetcoViews[[AlternateID]:[ItemDescr2]],5,FALSE),E21)</f>
        <v>Squeegee blade, rear   WS28/32</v>
      </c>
    </row>
    <row r="22" spans="2:8">
      <c r="B22" s="3" t="s">
        <v>21</v>
      </c>
      <c r="C22" s="5">
        <v>73902</v>
      </c>
      <c r="D22" s="3" t="s">
        <v>22</v>
      </c>
      <c r="E22" s="1" t="s">
        <v>23</v>
      </c>
      <c r="G22" s="6" t="str">
        <f>LEFT(IFERROR(VLOOKUP(TRIM(C22),[1]!Table_Query_from_BetcoViews[[AlternateID]:[MainSKU]],4,FALSE),C22),6)</f>
        <v>E87713</v>
      </c>
      <c r="H22" s="6" t="str">
        <f>IFERROR(VLOOKUP(TRIM(C22),[1]!Table_Query_from_BetcoViews[[AlternateID]:[ItemDescr2]],5,FALSE),E22)</f>
        <v>Squeegee Blade Rear Tile</v>
      </c>
    </row>
    <row r="23" spans="2:8">
      <c r="B23" s="3" t="s">
        <v>24</v>
      </c>
      <c r="C23" s="5">
        <v>73901</v>
      </c>
      <c r="D23" s="3" t="s">
        <v>22</v>
      </c>
      <c r="E23" s="1" t="s">
        <v>25</v>
      </c>
      <c r="G23" s="6" t="str">
        <f>LEFT(IFERROR(VLOOKUP(TRIM(C23),[1]!Table_Query_from_BetcoViews[[AlternateID]:[MainSKU]],4,FALSE),C23),6)</f>
        <v>73901</v>
      </c>
      <c r="H23" s="6" t="str">
        <f>IFERROR(VLOOKUP(TRIM(C23),[1]!Table_Query_from_BetcoViews[[AlternateID]:[ItemDescr2]],5,FALSE),E23)</f>
        <v>SAGE BLADE, REAR (BUTTONS) 44"</v>
      </c>
    </row>
    <row r="24" spans="2:8">
      <c r="B24" s="5">
        <v>20</v>
      </c>
      <c r="C24" s="5">
        <v>78034</v>
      </c>
      <c r="D24" s="5">
        <v>1</v>
      </c>
      <c r="E24" s="1" t="s">
        <v>26</v>
      </c>
      <c r="G24" s="6" t="str">
        <f>LEFT(IFERROR(VLOOKUP(TRIM(C24),[1]!Table_Query_from_BetcoViews[[AlternateID]:[MainSKU]],4,FALSE),C24),6)</f>
        <v>E87450</v>
      </c>
      <c r="H24" s="6" t="str">
        <f>IFERROR(VLOOKUP(TRIM(C24),[1]!Table_Query_from_BetcoViews[[AlternateID]:[ItemDescr2]],5,FALSE),E24)</f>
        <v>vac intake tube</v>
      </c>
    </row>
    <row r="25" spans="2:8">
      <c r="B25" s="5">
        <v>21</v>
      </c>
      <c r="C25" s="5">
        <v>80605</v>
      </c>
      <c r="D25" s="5">
        <v>2</v>
      </c>
      <c r="E25" s="1" t="s">
        <v>27</v>
      </c>
      <c r="G25" s="6" t="str">
        <f>LEFT(IFERROR(VLOOKUP(TRIM(C25),[1]!Table_Query_from_BetcoViews[[AlternateID]:[MainSKU]],4,FALSE),C25),6)</f>
        <v>E87598</v>
      </c>
      <c r="H25" s="6" t="str">
        <f>IFERROR(VLOOKUP(TRIM(C25),[1]!Table_Query_from_BetcoViews[[AlternateID]:[ItemDescr2]],5,FALSE),E25)</f>
        <v>cotter pin 5/16      FP20</v>
      </c>
    </row>
    <row r="26" spans="2:8">
      <c r="B26" s="5">
        <v>22</v>
      </c>
      <c r="C26" s="5">
        <v>81488</v>
      </c>
      <c r="D26" s="5">
        <v>1</v>
      </c>
      <c r="E26" s="1" t="s">
        <v>28</v>
      </c>
      <c r="G26" s="6" t="str">
        <f>LEFT(IFERROR(VLOOKUP(TRIM(C26),[1]!Table_Query_from_BetcoViews[[AlternateID]:[MainSKU]],4,FALSE),C26),6)</f>
        <v>E87648</v>
      </c>
      <c r="H26" s="6" t="str">
        <f>IFERROR(VLOOKUP(TRIM(C26),[1]!Table_Query_from_BetcoViews[[AlternateID]:[ItemDescr2]],5,FALSE),E26)</f>
        <v>latch, squeegee strap</v>
      </c>
    </row>
    <row r="27" spans="2:8">
      <c r="B27" s="5">
        <v>23</v>
      </c>
      <c r="C27" s="5">
        <v>81489</v>
      </c>
      <c r="D27" s="5">
        <v>1</v>
      </c>
      <c r="E27" s="1" t="s">
        <v>29</v>
      </c>
      <c r="G27" s="6" t="str">
        <f>LEFT(IFERROR(VLOOKUP(TRIM(C27),[1]!Table_Query_from_BetcoViews[[AlternateID]:[MainSKU]],4,FALSE),C27),6)</f>
        <v>E87649</v>
      </c>
      <c r="H27" s="6" t="str">
        <f>IFERROR(VLOOKUP(TRIM(C27),[1]!Table_Query_from_BetcoViews[[AlternateID]:[ItemDescr2]],5,FALSE),E27)</f>
        <v>Striker, Squeegee Strap Rear</v>
      </c>
    </row>
    <row r="28" spans="2:8">
      <c r="B28" s="5">
        <v>24</v>
      </c>
      <c r="C28" s="5">
        <v>81535</v>
      </c>
      <c r="D28" s="5">
        <v>4</v>
      </c>
      <c r="E28" s="1" t="s">
        <v>30</v>
      </c>
      <c r="G28" s="6" t="str">
        <f>LEFT(IFERROR(VLOOKUP(TRIM(C28),[1]!Table_Query_from_BetcoViews[[AlternateID]:[MainSKU]],4,FALSE),C28),6)</f>
        <v>E87650</v>
      </c>
      <c r="H28" s="6" t="str">
        <f>IFERROR(VLOOKUP(TRIM(C28),[1]!Table_Query_from_BetcoViews[[AlternateID]:[ItemDescr2]],5,FALSE),E28)</f>
        <v>Knob, 3/8 - 16 4 Prong</v>
      </c>
    </row>
    <row r="29" spans="2:8">
      <c r="B29" s="3" t="s">
        <v>31</v>
      </c>
      <c r="C29" s="5">
        <v>82528</v>
      </c>
      <c r="D29" s="5">
        <v>1</v>
      </c>
      <c r="E29" s="1" t="s">
        <v>32</v>
      </c>
      <c r="G29" s="6" t="str">
        <f>LEFT(IFERROR(VLOOKUP(TRIM(C29),[1]!Table_Query_from_BetcoViews[[AlternateID]:[MainSKU]],4,FALSE),C29),6)</f>
        <v>E87651</v>
      </c>
      <c r="H29" s="6" t="str">
        <f>IFERROR(VLOOKUP(TRIM(C29),[1]!Table_Query_from_BetcoViews[[AlternateID]:[ItemDescr2]],5,FALSE),E29)</f>
        <v>Squeegee blade, front  WS28/32</v>
      </c>
    </row>
    <row r="30" spans="2:8">
      <c r="B30" s="3" t="s">
        <v>33</v>
      </c>
      <c r="C30" s="5">
        <v>82637</v>
      </c>
      <c r="D30" s="3" t="s">
        <v>22</v>
      </c>
      <c r="E30" s="1" t="s">
        <v>34</v>
      </c>
      <c r="G30" s="6" t="str">
        <f>LEFT(IFERROR(VLOOKUP(TRIM(C30),[1]!Table_Query_from_BetcoViews[[AlternateID]:[MainSKU]],4,FALSE),C30),6)</f>
        <v>E87676</v>
      </c>
      <c r="H30" s="6" t="str">
        <f>IFERROR(VLOOKUP(TRIM(C30),[1]!Table_Query_from_BetcoViews[[AlternateID]:[ItemDescr2]],5,FALSE),E30)</f>
        <v>Front Blade (Tile)</v>
      </c>
    </row>
    <row r="31" spans="2:8">
      <c r="B31" s="3" t="s">
        <v>35</v>
      </c>
      <c r="C31" s="5">
        <v>82640</v>
      </c>
      <c r="D31" s="3" t="s">
        <v>22</v>
      </c>
      <c r="E31" s="1" t="s">
        <v>36</v>
      </c>
      <c r="G31" s="6" t="str">
        <f>LEFT(IFERROR(VLOOKUP(TRIM(C31),[1]!Table_Query_from_BetcoViews[[AlternateID]:[MainSKU]],4,FALSE),C31),6)</f>
        <v>82640</v>
      </c>
      <c r="H31" s="6" t="str">
        <f>IFERROR(VLOOKUP(TRIM(C31),[1]!Table_Query_from_BetcoViews[[AlternateID]:[ItemDescr2]],5,FALSE),E31)</f>
        <v>SQUEEGEE, FRONT BLADE (BUTTON)</v>
      </c>
    </row>
    <row r="32" spans="2:8">
      <c r="B32" s="5">
        <v>26</v>
      </c>
      <c r="C32" s="5">
        <v>87030</v>
      </c>
      <c r="D32" s="5">
        <v>2</v>
      </c>
      <c r="E32" s="1" t="s">
        <v>37</v>
      </c>
      <c r="G32" s="6" t="str">
        <f>LEFT(IFERROR(VLOOKUP(TRIM(C32),[1]!Table_Query_from_BetcoViews[[AlternateID]:[MainSKU]],4,FALSE),C32),6)</f>
        <v>E87445</v>
      </c>
      <c r="H32" s="6" t="str">
        <f>IFERROR(VLOOKUP(TRIM(C32),[1]!Table_Query_from_BetcoViews[[AlternateID]:[ItemDescr2]],5,FALSE),E32)</f>
        <v>washer</v>
      </c>
    </row>
    <row r="33" spans="2:8">
      <c r="B33" s="5">
        <v>27</v>
      </c>
      <c r="C33" s="5">
        <v>89059</v>
      </c>
      <c r="D33" s="5">
        <v>2</v>
      </c>
      <c r="E33" s="1" t="s">
        <v>38</v>
      </c>
      <c r="G33" s="6" t="str">
        <f>LEFT(IFERROR(VLOOKUP(TRIM(C33),[1]!Table_Query_from_BetcoViews[[AlternateID]:[MainSKU]],4,FALSE),C33),6)</f>
        <v>E87652</v>
      </c>
      <c r="H33" s="6" t="str">
        <f>IFERROR(VLOOKUP(TRIM(C33),[1]!Table_Query_from_BetcoViews[[AlternateID]:[ItemDescr2]],5,FALSE),E33)</f>
        <v>Wheel, Bumper</v>
      </c>
    </row>
    <row r="34" spans="2:8">
      <c r="B34" s="5">
        <v>28</v>
      </c>
      <c r="C34" s="5">
        <v>89197</v>
      </c>
      <c r="D34" s="5">
        <v>2</v>
      </c>
      <c r="E34" s="1" t="s">
        <v>39</v>
      </c>
      <c r="G34" s="6" t="str">
        <f>LEFT(IFERROR(VLOOKUP(TRIM(C34),[1]!Table_Query_from_BetcoViews[[AlternateID]:[MainSKU]],4,FALSE),C34),6)</f>
        <v>E87653</v>
      </c>
      <c r="H34" s="6" t="str">
        <f>IFERROR(VLOOKUP(TRIM(C34),[1]!Table_Query_from_BetcoViews[[AlternateID]:[ItemDescr2]],5,FALSE),E34)</f>
        <v>Wheel, 2 OD x .31 ID x .875 W Gray</v>
      </c>
    </row>
    <row r="35" spans="2:8">
      <c r="B35" s="5">
        <v>29</v>
      </c>
      <c r="C35" s="5">
        <v>140380</v>
      </c>
      <c r="D35" s="5">
        <v>1</v>
      </c>
      <c r="E35" s="1" t="s">
        <v>40</v>
      </c>
      <c r="G35" s="6" t="str">
        <f>LEFT(IFERROR(VLOOKUP(TRIM(C35),[1]!Table_Query_from_BetcoViews[[AlternateID]:[MainSKU]],4,FALSE),C35),6)</f>
        <v>E87654</v>
      </c>
      <c r="H35" s="6" t="str">
        <f>IFERROR(VLOOKUP(TRIM(C35),[1]!Table_Query_from_BetcoViews[[AlternateID]:[ItemDescr2]],5,FALSE),E35)</f>
        <v>Band, Squeegee Front</v>
      </c>
    </row>
    <row r="36" spans="2:8">
      <c r="B36" s="5">
        <v>30</v>
      </c>
      <c r="C36" s="5">
        <v>140381</v>
      </c>
      <c r="D36" s="5">
        <v>1</v>
      </c>
      <c r="E36" s="1" t="s">
        <v>41</v>
      </c>
      <c r="G36" s="6" t="str">
        <f>LEFT(IFERROR(VLOOKUP(TRIM(C36),[1]!Table_Query_from_BetcoViews[[AlternateID]:[MainSKU]],4,FALSE),C36),6)</f>
        <v>E87655</v>
      </c>
      <c r="H36" s="6" t="str">
        <f>IFERROR(VLOOKUP(TRIM(C36),[1]!Table_Query_from_BetcoViews[[AlternateID]:[ItemDescr2]],5,FALSE),E36)</f>
        <v>Band, Squeegee Rear</v>
      </c>
    </row>
    <row r="37" spans="2:8">
      <c r="B37" s="5">
        <v>31</v>
      </c>
      <c r="C37" s="5">
        <v>140382</v>
      </c>
      <c r="D37" s="5">
        <v>1</v>
      </c>
      <c r="E37" s="1" t="s">
        <v>42</v>
      </c>
      <c r="G37" s="6" t="str">
        <f>LEFT(IFERROR(VLOOKUP(TRIM(C37),[1]!Table_Query_from_BetcoViews[[AlternateID]:[MainSKU]],4,FALSE),C37),6)</f>
        <v>E87656</v>
      </c>
      <c r="H37" s="6" t="str">
        <f>IFERROR(VLOOKUP(TRIM(C37),[1]!Table_Query_from_BetcoViews[[AlternateID]:[ItemDescr2]],5,FALSE),E37)</f>
        <v>Band, Squeegee, Rear (S)</v>
      </c>
    </row>
    <row r="38" spans="2:8">
      <c r="B38" s="5">
        <v>32</v>
      </c>
      <c r="C38" s="5">
        <v>140385</v>
      </c>
      <c r="D38" s="5">
        <v>2</v>
      </c>
      <c r="E38" s="1" t="s">
        <v>43</v>
      </c>
      <c r="G38" s="6" t="str">
        <f>LEFT(IFERROR(VLOOKUP(TRIM(C38),[1]!Table_Query_from_BetcoViews[[AlternateID]:[MainSKU]],4,FALSE),C38),6)</f>
        <v>E87660</v>
      </c>
      <c r="H38" s="6" t="str">
        <f>IFERROR(VLOOKUP(TRIM(C38),[1]!Table_Query_from_BetcoViews[[AlternateID]:[ItemDescr2]],5,FALSE),E38)</f>
        <v>Wheel, Motor Bracket</v>
      </c>
    </row>
    <row r="40" spans="2:8">
      <c r="B40" s="3"/>
      <c r="C40" s="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40"/>
  <sheetViews>
    <sheetView tabSelected="1" workbookViewId="0">
      <selection activeCell="B4" sqref="B4:E40"/>
    </sheetView>
  </sheetViews>
  <sheetFormatPr defaultRowHeight="15"/>
  <cols>
    <col min="2" max="2" width="9.140625" style="4"/>
    <col min="3" max="3" width="12.140625" style="4" customWidth="1"/>
    <col min="4" max="4" width="9.140625" style="4"/>
    <col min="5" max="5" width="43" customWidth="1"/>
    <col min="6" max="6" width="28.85546875" customWidth="1"/>
  </cols>
  <sheetData>
    <row r="2" spans="2:8">
      <c r="B2" s="8"/>
      <c r="C2" s="8"/>
      <c r="D2" s="8"/>
      <c r="E2" s="9" t="s">
        <v>0</v>
      </c>
    </row>
    <row r="3" spans="2:8">
      <c r="B3" s="8"/>
      <c r="C3" s="8"/>
      <c r="D3" s="8"/>
      <c r="E3" s="7"/>
      <c r="G3" s="1"/>
    </row>
    <row r="4" spans="2:8">
      <c r="B4" s="10" t="s">
        <v>44</v>
      </c>
      <c r="C4" s="10" t="s">
        <v>45</v>
      </c>
      <c r="D4" s="11" t="s">
        <v>46</v>
      </c>
      <c r="E4" s="12" t="s">
        <v>47</v>
      </c>
      <c r="F4" s="1"/>
    </row>
    <row r="5" spans="2:8">
      <c r="B5" s="13">
        <v>1</v>
      </c>
      <c r="C5" s="13" t="s">
        <v>48</v>
      </c>
      <c r="D5" s="13">
        <v>4</v>
      </c>
      <c r="E5" s="14" t="s">
        <v>1</v>
      </c>
      <c r="G5" s="6"/>
      <c r="H5" s="6"/>
    </row>
    <row r="6" spans="2:8">
      <c r="B6" s="13">
        <v>2</v>
      </c>
      <c r="C6" s="13" t="s">
        <v>49</v>
      </c>
      <c r="D6" s="13">
        <v>2</v>
      </c>
      <c r="E6" s="14" t="s">
        <v>2</v>
      </c>
      <c r="G6" s="6"/>
      <c r="H6" s="6"/>
    </row>
    <row r="7" spans="2:8">
      <c r="B7" s="13">
        <v>3</v>
      </c>
      <c r="C7" s="13" t="s">
        <v>50</v>
      </c>
      <c r="D7" s="13">
        <v>6</v>
      </c>
      <c r="E7" s="14" t="s">
        <v>3</v>
      </c>
      <c r="G7" s="6"/>
      <c r="H7" s="6"/>
    </row>
    <row r="8" spans="2:8">
      <c r="B8" s="13">
        <v>4</v>
      </c>
      <c r="C8" s="15" t="s">
        <v>51</v>
      </c>
      <c r="D8" s="13">
        <v>2</v>
      </c>
      <c r="E8" s="14" t="s">
        <v>4</v>
      </c>
      <c r="G8" s="6"/>
      <c r="H8" s="6"/>
    </row>
    <row r="9" spans="2:8">
      <c r="B9" s="13">
        <v>5</v>
      </c>
      <c r="C9" s="13" t="s">
        <v>52</v>
      </c>
      <c r="D9" s="13">
        <v>3</v>
      </c>
      <c r="E9" s="14" t="s">
        <v>5</v>
      </c>
      <c r="G9" s="6"/>
      <c r="H9" s="6"/>
    </row>
    <row r="10" spans="2:8">
      <c r="B10" s="13">
        <v>6</v>
      </c>
      <c r="C10" s="13" t="s">
        <v>53</v>
      </c>
      <c r="D10" s="13">
        <v>1</v>
      </c>
      <c r="E10" s="14" t="s">
        <v>6</v>
      </c>
      <c r="G10" s="6"/>
      <c r="H10" s="6"/>
    </row>
    <row r="11" spans="2:8">
      <c r="B11" s="13">
        <v>7</v>
      </c>
      <c r="C11" s="15" t="s">
        <v>54</v>
      </c>
      <c r="D11" s="13">
        <v>8</v>
      </c>
      <c r="E11" s="14" t="s">
        <v>7</v>
      </c>
      <c r="G11" s="6"/>
      <c r="H11" s="6"/>
    </row>
    <row r="12" spans="2:8">
      <c r="B12" s="13">
        <v>8</v>
      </c>
      <c r="C12" s="13" t="s">
        <v>55</v>
      </c>
      <c r="D12" s="13">
        <v>7</v>
      </c>
      <c r="E12" s="14" t="s">
        <v>8</v>
      </c>
      <c r="G12" s="6"/>
      <c r="H12" s="6"/>
    </row>
    <row r="13" spans="2:8">
      <c r="B13" s="13">
        <v>9</v>
      </c>
      <c r="C13" s="13" t="s">
        <v>56</v>
      </c>
      <c r="D13" s="13">
        <v>2</v>
      </c>
      <c r="E13" s="14" t="s">
        <v>9</v>
      </c>
      <c r="G13" s="6"/>
      <c r="H13" s="6"/>
    </row>
    <row r="14" spans="2:8">
      <c r="B14" s="13">
        <v>10</v>
      </c>
      <c r="C14" s="13" t="s">
        <v>57</v>
      </c>
      <c r="D14" s="13">
        <v>4</v>
      </c>
      <c r="E14" s="14" t="s">
        <v>10</v>
      </c>
      <c r="G14" s="6"/>
      <c r="H14" s="6"/>
    </row>
    <row r="15" spans="2:8">
      <c r="B15" s="13">
        <v>11</v>
      </c>
      <c r="C15" s="13" t="s">
        <v>58</v>
      </c>
      <c r="D15" s="13">
        <v>2</v>
      </c>
      <c r="E15" s="14" t="s">
        <v>11</v>
      </c>
      <c r="G15" s="6"/>
      <c r="H15" s="6"/>
    </row>
    <row r="16" spans="2:8">
      <c r="B16" s="13">
        <v>12</v>
      </c>
      <c r="C16" s="13" t="s">
        <v>59</v>
      </c>
      <c r="D16" s="13">
        <v>2</v>
      </c>
      <c r="E16" s="14" t="s">
        <v>12</v>
      </c>
      <c r="G16" s="6"/>
      <c r="H16" s="6"/>
    </row>
    <row r="17" spans="2:8">
      <c r="B17" s="13">
        <v>13</v>
      </c>
      <c r="C17" s="13" t="s">
        <v>60</v>
      </c>
      <c r="D17" s="13">
        <v>2</v>
      </c>
      <c r="E17" s="14" t="s">
        <v>13</v>
      </c>
      <c r="G17" s="6"/>
      <c r="H17" s="6"/>
    </row>
    <row r="18" spans="2:8">
      <c r="B18" s="13">
        <v>14</v>
      </c>
      <c r="C18" s="13" t="s">
        <v>61</v>
      </c>
      <c r="D18" s="13">
        <v>2</v>
      </c>
      <c r="E18" s="14" t="s">
        <v>14</v>
      </c>
      <c r="G18" s="6"/>
      <c r="H18" s="6"/>
    </row>
    <row r="19" spans="2:8">
      <c r="B19" s="13">
        <v>15</v>
      </c>
      <c r="C19" s="13" t="s">
        <v>62</v>
      </c>
      <c r="D19" s="13">
        <v>2</v>
      </c>
      <c r="E19" s="14" t="s">
        <v>15</v>
      </c>
      <c r="G19" s="6"/>
      <c r="H19" s="6"/>
    </row>
    <row r="20" spans="2:8">
      <c r="B20" s="13">
        <v>16</v>
      </c>
      <c r="C20" s="13" t="s">
        <v>63</v>
      </c>
      <c r="D20" s="13">
        <v>2</v>
      </c>
      <c r="E20" s="14" t="s">
        <v>16</v>
      </c>
      <c r="G20" s="6"/>
      <c r="H20" s="6"/>
    </row>
    <row r="21" spans="2:8">
      <c r="B21" s="13">
        <v>17</v>
      </c>
      <c r="C21" s="13" t="s">
        <v>64</v>
      </c>
      <c r="D21" s="13">
        <v>3</v>
      </c>
      <c r="E21" s="14" t="s">
        <v>17</v>
      </c>
      <c r="G21" s="6"/>
      <c r="H21" s="6"/>
    </row>
    <row r="22" spans="2:8">
      <c r="B22" s="13">
        <v>18</v>
      </c>
      <c r="C22" s="13" t="s">
        <v>65</v>
      </c>
      <c r="D22" s="13">
        <v>2</v>
      </c>
      <c r="E22" s="14" t="s">
        <v>18</v>
      </c>
      <c r="G22" s="6"/>
      <c r="H22" s="6"/>
    </row>
    <row r="23" spans="2:8">
      <c r="B23" s="16" t="s">
        <v>19</v>
      </c>
      <c r="C23" s="13" t="s">
        <v>66</v>
      </c>
      <c r="D23" s="13">
        <v>1</v>
      </c>
      <c r="E23" s="14" t="s">
        <v>20</v>
      </c>
      <c r="G23" s="6"/>
      <c r="H23" s="6"/>
    </row>
    <row r="24" spans="2:8">
      <c r="B24" s="16" t="s">
        <v>21</v>
      </c>
      <c r="C24" s="13" t="s">
        <v>67</v>
      </c>
      <c r="D24" s="16" t="s">
        <v>22</v>
      </c>
      <c r="E24" s="14" t="s">
        <v>23</v>
      </c>
      <c r="G24" s="6"/>
      <c r="H24" s="6"/>
    </row>
    <row r="25" spans="2:8">
      <c r="B25" s="16" t="s">
        <v>24</v>
      </c>
      <c r="C25" s="15" t="s">
        <v>68</v>
      </c>
      <c r="D25" s="16" t="s">
        <v>22</v>
      </c>
      <c r="E25" s="14" t="s">
        <v>25</v>
      </c>
      <c r="G25" s="6"/>
      <c r="H25" s="6"/>
    </row>
    <row r="26" spans="2:8">
      <c r="B26" s="13">
        <v>20</v>
      </c>
      <c r="C26" s="13" t="s">
        <v>69</v>
      </c>
      <c r="D26" s="13">
        <v>1</v>
      </c>
      <c r="E26" s="14" t="s">
        <v>26</v>
      </c>
      <c r="G26" s="6"/>
      <c r="H26" s="6"/>
    </row>
    <row r="27" spans="2:8">
      <c r="B27" s="13">
        <v>21</v>
      </c>
      <c r="C27" s="13" t="s">
        <v>70</v>
      </c>
      <c r="D27" s="13">
        <v>2</v>
      </c>
      <c r="E27" s="14" t="s">
        <v>27</v>
      </c>
      <c r="G27" s="6"/>
      <c r="H27" s="6"/>
    </row>
    <row r="28" spans="2:8">
      <c r="B28" s="13">
        <v>22</v>
      </c>
      <c r="C28" s="13" t="s">
        <v>71</v>
      </c>
      <c r="D28" s="13">
        <v>1</v>
      </c>
      <c r="E28" s="14" t="s">
        <v>28</v>
      </c>
      <c r="G28" s="6"/>
      <c r="H28" s="6"/>
    </row>
    <row r="29" spans="2:8">
      <c r="B29" s="13">
        <v>23</v>
      </c>
      <c r="C29" s="13" t="s">
        <v>72</v>
      </c>
      <c r="D29" s="13">
        <v>1</v>
      </c>
      <c r="E29" s="14" t="s">
        <v>29</v>
      </c>
      <c r="G29" s="6"/>
      <c r="H29" s="6"/>
    </row>
    <row r="30" spans="2:8">
      <c r="B30" s="13">
        <v>24</v>
      </c>
      <c r="C30" s="13" t="s">
        <v>73</v>
      </c>
      <c r="D30" s="13">
        <v>4</v>
      </c>
      <c r="E30" s="14" t="s">
        <v>30</v>
      </c>
      <c r="G30" s="6"/>
      <c r="H30" s="6"/>
    </row>
    <row r="31" spans="2:8">
      <c r="B31" s="16" t="s">
        <v>31</v>
      </c>
      <c r="C31" s="13" t="s">
        <v>74</v>
      </c>
      <c r="D31" s="13">
        <v>1</v>
      </c>
      <c r="E31" s="14" t="s">
        <v>32</v>
      </c>
      <c r="G31" s="6"/>
      <c r="H31" s="6"/>
    </row>
    <row r="32" spans="2:8">
      <c r="B32" s="16" t="s">
        <v>33</v>
      </c>
      <c r="C32" s="13" t="s">
        <v>75</v>
      </c>
      <c r="D32" s="16" t="s">
        <v>22</v>
      </c>
      <c r="E32" s="14" t="s">
        <v>84</v>
      </c>
      <c r="G32" s="6"/>
      <c r="H32" s="6"/>
    </row>
    <row r="33" spans="2:8">
      <c r="B33" s="16" t="s">
        <v>35</v>
      </c>
      <c r="C33" s="15" t="s">
        <v>76</v>
      </c>
      <c r="D33" s="16" t="s">
        <v>22</v>
      </c>
      <c r="E33" s="14" t="s">
        <v>85</v>
      </c>
      <c r="G33" s="6"/>
      <c r="H33" s="6"/>
    </row>
    <row r="34" spans="2:8">
      <c r="B34" s="13">
        <v>26</v>
      </c>
      <c r="C34" s="13" t="s">
        <v>77</v>
      </c>
      <c r="D34" s="13">
        <v>2</v>
      </c>
      <c r="E34" s="14" t="s">
        <v>37</v>
      </c>
      <c r="G34" s="6"/>
      <c r="H34" s="6"/>
    </row>
    <row r="35" spans="2:8">
      <c r="B35" s="13">
        <v>27</v>
      </c>
      <c r="C35" s="13" t="s">
        <v>78</v>
      </c>
      <c r="D35" s="13">
        <v>2</v>
      </c>
      <c r="E35" s="14" t="s">
        <v>38</v>
      </c>
      <c r="G35" s="6"/>
      <c r="H35" s="6"/>
    </row>
    <row r="36" spans="2:8">
      <c r="B36" s="13">
        <v>28</v>
      </c>
      <c r="C36" s="13" t="s">
        <v>79</v>
      </c>
      <c r="D36" s="13">
        <v>2</v>
      </c>
      <c r="E36" s="14" t="s">
        <v>39</v>
      </c>
      <c r="G36" s="6"/>
      <c r="H36" s="6"/>
    </row>
    <row r="37" spans="2:8">
      <c r="B37" s="13">
        <v>29</v>
      </c>
      <c r="C37" s="13" t="s">
        <v>80</v>
      </c>
      <c r="D37" s="13">
        <v>1</v>
      </c>
      <c r="E37" s="14" t="s">
        <v>40</v>
      </c>
      <c r="G37" s="6"/>
      <c r="H37" s="6"/>
    </row>
    <row r="38" spans="2:8">
      <c r="B38" s="13">
        <v>30</v>
      </c>
      <c r="C38" s="13" t="s">
        <v>81</v>
      </c>
      <c r="D38" s="13">
        <v>1</v>
      </c>
      <c r="E38" s="14" t="s">
        <v>41</v>
      </c>
      <c r="G38" s="6"/>
      <c r="H38" s="6"/>
    </row>
    <row r="39" spans="2:8">
      <c r="B39" s="13">
        <v>31</v>
      </c>
      <c r="C39" s="13" t="s">
        <v>82</v>
      </c>
      <c r="D39" s="13">
        <v>1</v>
      </c>
      <c r="E39" s="14" t="s">
        <v>86</v>
      </c>
      <c r="G39" s="6"/>
      <c r="H39" s="6"/>
    </row>
    <row r="40" spans="2:8">
      <c r="B40" s="13">
        <v>32</v>
      </c>
      <c r="C40" s="13" t="s">
        <v>83</v>
      </c>
      <c r="D40" s="13">
        <v>2</v>
      </c>
      <c r="E40" s="14" t="s">
        <v>43</v>
      </c>
      <c r="G40" s="6"/>
      <c r="H40" s="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52FFBB-0333-491C-83BC-6D149A5320F0}"/>
</file>

<file path=customXml/itemProps2.xml><?xml version="1.0" encoding="utf-8"?>
<ds:datastoreItem xmlns:ds="http://schemas.openxmlformats.org/officeDocument/2006/customXml" ds:itemID="{FE1ABCE2-278F-4427-940E-B144AC92A5DD}"/>
</file>

<file path=customXml/itemProps3.xml><?xml version="1.0" encoding="utf-8"?>
<ds:datastoreItem xmlns:ds="http://schemas.openxmlformats.org/officeDocument/2006/customXml" ds:itemID="{1DD018F7-236A-49A5-8460-0F7D6F080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2010-10-11T14:00:38Z</cp:lastPrinted>
  <dcterms:created xsi:type="dcterms:W3CDTF">2010-10-08T16:52:19Z</dcterms:created>
  <dcterms:modified xsi:type="dcterms:W3CDTF">2010-10-11T14:00:42Z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